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MON\Desktop\"/>
    </mc:Choice>
  </mc:AlternateContent>
  <bookViews>
    <workbookView xWindow="0" yWindow="0" windowWidth="19944" windowHeight="8556" activeTab="1"/>
  </bookViews>
  <sheets>
    <sheet name="列表数据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L52" i="2" l="1"/>
  <c r="J52" i="2"/>
  <c r="I51" i="2"/>
  <c r="I50" i="2"/>
  <c r="J50" i="2" s="1"/>
  <c r="I49" i="2"/>
  <c r="I48" i="2"/>
  <c r="J48" i="2" s="1"/>
  <c r="I47" i="2"/>
  <c r="I46" i="2"/>
  <c r="I45" i="2"/>
  <c r="J45" i="2" s="1"/>
  <c r="J40" i="2"/>
  <c r="I39" i="2"/>
  <c r="I38" i="2"/>
  <c r="J38" i="2" s="1"/>
  <c r="I37" i="2"/>
  <c r="I36" i="2"/>
  <c r="J36" i="2" s="1"/>
  <c r="I35" i="2"/>
  <c r="I34" i="2"/>
  <c r="I33" i="2"/>
  <c r="J33" i="2" s="1"/>
  <c r="J11" i="2"/>
  <c r="J23" i="2"/>
  <c r="J17" i="2"/>
  <c r="I24" i="2"/>
  <c r="J24" i="2" s="1"/>
  <c r="I22" i="2"/>
  <c r="J22" i="2" s="1"/>
  <c r="I20" i="2"/>
  <c r="J20" i="2" s="1"/>
  <c r="I19" i="2"/>
  <c r="J19" i="2" s="1"/>
  <c r="I18" i="2"/>
  <c r="J18" i="2" s="1"/>
  <c r="I21" i="2"/>
  <c r="J21" i="2" s="1"/>
  <c r="I23" i="2"/>
  <c r="I17" i="2"/>
  <c r="J25" i="2" l="1"/>
  <c r="L25" i="2" s="1"/>
  <c r="V13" i="1"/>
  <c r="U13" i="1"/>
  <c r="P13" i="1"/>
</calcChain>
</file>

<file path=xl/sharedStrings.xml><?xml version="1.0" encoding="utf-8"?>
<sst xmlns="http://schemas.openxmlformats.org/spreadsheetml/2006/main" count="183" uniqueCount="92">
  <si>
    <t>序号</t>
  </si>
  <si>
    <t>单据编号</t>
  </si>
  <si>
    <t>单据状态</t>
  </si>
  <si>
    <t>类型</t>
  </si>
  <si>
    <t>公司</t>
  </si>
  <si>
    <t>开户银行</t>
  </si>
  <si>
    <t>年度</t>
  </si>
  <si>
    <t>月份</t>
  </si>
  <si>
    <t>存入日期</t>
  </si>
  <si>
    <t>每日余额</t>
  </si>
  <si>
    <t>每日余额拆分</t>
  </si>
  <si>
    <t>执行利率</t>
  </si>
  <si>
    <t>账面利率</t>
  </si>
  <si>
    <t>特殊利率</t>
  </si>
  <si>
    <t>利率差</t>
  </si>
  <si>
    <t>预计补息</t>
  </si>
  <si>
    <t>月度活期</t>
  </si>
  <si>
    <t>月底活期</t>
  </si>
  <si>
    <t>其他</t>
  </si>
  <si>
    <t>补息日期</t>
  </si>
  <si>
    <t>实际收息</t>
  </si>
  <si>
    <t>未收补息</t>
  </si>
  <si>
    <t>参考单号</t>
  </si>
  <si>
    <t>备注</t>
  </si>
  <si>
    <t>删除标记</t>
  </si>
  <si>
    <t>1</t>
  </si>
  <si>
    <t>HQBX-20240407-00074</t>
  </si>
  <si>
    <t>暂存</t>
  </si>
  <si>
    <t>期初</t>
  </si>
  <si>
    <t>扬子江药业集团有限公司</t>
  </si>
  <si>
    <t>中国银行股份有限公司泰州惠裕支行</t>
  </si>
  <si>
    <t>2024-04-01</t>
  </si>
  <si>
    <t>2024-03-20</t>
  </si>
  <si>
    <t>2</t>
  </si>
  <si>
    <t>HQBX-20240506-00023</t>
  </si>
  <si>
    <t>已审核</t>
  </si>
  <si>
    <t>正常-执行利率</t>
  </si>
  <si>
    <t>2024-04-25</t>
  </si>
  <si>
    <t>3</t>
  </si>
  <si>
    <t>HQBX-20240506-00024</t>
  </si>
  <si>
    <t>2024-04-26</t>
  </si>
  <si>
    <t>4</t>
  </si>
  <si>
    <t>HQBX-20240506-00031</t>
  </si>
  <si>
    <t>正常-特殊利率</t>
  </si>
  <si>
    <t>2024-04-27</t>
  </si>
  <si>
    <t>5</t>
  </si>
  <si>
    <t>HQBX-20240506-00032</t>
  </si>
  <si>
    <t>2024-04-28</t>
  </si>
  <si>
    <t>6</t>
  </si>
  <si>
    <t>HQBX-20240506-00038</t>
  </si>
  <si>
    <t>2024-04-29</t>
  </si>
  <si>
    <t>7</t>
  </si>
  <si>
    <t>HQBX-20240506-00037</t>
  </si>
  <si>
    <t>正常-特殊利率-增值</t>
  </si>
  <si>
    <t>8</t>
  </si>
  <si>
    <t>HQBX-20240506-00040</t>
  </si>
  <si>
    <t>2024-04-30</t>
  </si>
  <si>
    <t>9</t>
  </si>
  <si>
    <t>HQBX-20240506-00039</t>
  </si>
  <si>
    <t>10</t>
  </si>
  <si>
    <t>HQBX-20240506-00049</t>
  </si>
  <si>
    <t>手工调整</t>
  </si>
  <si>
    <t>11</t>
  </si>
  <si>
    <t>HQBX-20240506-00050</t>
  </si>
  <si>
    <t>期末</t>
  </si>
  <si>
    <t>12</t>
  </si>
  <si>
    <t>HQBX-20240506-00051</t>
  </si>
  <si>
    <t>2024-05-01</t>
  </si>
  <si>
    <t>13</t>
  </si>
  <si>
    <t>HQBX-20240506-00045</t>
  </si>
  <si>
    <t>14</t>
  </si>
  <si>
    <t>HQBX-20240506-00046</t>
  </si>
  <si>
    <t>2024-05-02</t>
  </si>
  <si>
    <t>月份</t>
    <phoneticPr fontId="1" type="noConversion"/>
  </si>
  <si>
    <t>存入日期</t>
    <phoneticPr fontId="1" type="noConversion"/>
  </si>
  <si>
    <t>每日余额</t>
    <phoneticPr fontId="1" type="noConversion"/>
  </si>
  <si>
    <t>每日余额拆分</t>
    <phoneticPr fontId="1" type="noConversion"/>
  </si>
  <si>
    <t>执行利率</t>
    <phoneticPr fontId="1" type="noConversion"/>
  </si>
  <si>
    <t>账面利率</t>
    <phoneticPr fontId="1" type="noConversion"/>
  </si>
  <si>
    <t>特殊利率</t>
    <phoneticPr fontId="1" type="noConversion"/>
  </si>
  <si>
    <t>利率差</t>
    <phoneticPr fontId="1" type="noConversion"/>
  </si>
  <si>
    <t>预计补息</t>
    <phoneticPr fontId="1" type="noConversion"/>
  </si>
  <si>
    <t>上次</t>
    <phoneticPr fontId="1" type="noConversion"/>
  </si>
  <si>
    <t>本次</t>
    <phoneticPr fontId="1" type="noConversion"/>
  </si>
  <si>
    <t>4-20日开始，都没值</t>
    <phoneticPr fontId="1" type="noConversion"/>
  </si>
  <si>
    <t>A变化</t>
    <phoneticPr fontId="1" type="noConversion"/>
  </si>
  <si>
    <t>B变化</t>
    <phoneticPr fontId="1" type="noConversion"/>
  </si>
  <si>
    <t>上次</t>
    <phoneticPr fontId="1" type="noConversion"/>
  </si>
  <si>
    <t>不变</t>
    <phoneticPr fontId="1" type="noConversion"/>
  </si>
  <si>
    <t>B变更，C不变</t>
    <phoneticPr fontId="1" type="noConversion"/>
  </si>
  <si>
    <t>B变更，B变</t>
    <phoneticPr fontId="1" type="noConversion"/>
  </si>
  <si>
    <t>B变更，D不变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</si>
</sst>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#,##0.0000"/>
  </numFmts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opLeftCell="L1" workbookViewId="0">
      <selection activeCell="P29" sqref="P29"/>
    </sheetView>
  </sheetViews>
  <sheetFormatPr defaultRowHeight="13.8" x14ac:dyDescent="0.25"/>
  <cols>
    <col min="1" max="1" width="6.6640625" customWidth="1"/>
    <col min="2" max="2" width="22.77734375" customWidth="1"/>
    <col min="3" max="3" width="16" customWidth="1"/>
    <col min="4" max="4" width="20.109375" customWidth="1"/>
    <col min="5" max="5" width="24.33203125" customWidth="1"/>
    <col min="6" max="6" width="35.6640625" customWidth="1"/>
    <col min="7" max="7" width="6" bestFit="1" customWidth="1"/>
    <col min="8" max="8" width="5.5546875" bestFit="1" customWidth="1"/>
    <col min="9" max="9" width="11.6640625" bestFit="1" customWidth="1"/>
    <col min="10" max="19" width="16" customWidth="1"/>
    <col min="20" max="20" width="20" customWidth="1"/>
    <col min="21" max="25" width="16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2" t="s">
        <v>24</v>
      </c>
    </row>
    <row r="2" spans="1:25" x14ac:dyDescent="0.25">
      <c r="A2" s="5" t="s">
        <v>25</v>
      </c>
      <c r="B2" s="5" t="s">
        <v>26</v>
      </c>
      <c r="C2" s="6" t="s">
        <v>27</v>
      </c>
      <c r="D2" s="6" t="s">
        <v>28</v>
      </c>
      <c r="E2" s="5" t="s">
        <v>29</v>
      </c>
      <c r="F2" s="5" t="s">
        <v>30</v>
      </c>
      <c r="G2" s="7">
        <v>2024</v>
      </c>
      <c r="H2" s="7">
        <v>4</v>
      </c>
      <c r="I2" s="8" t="s">
        <v>31</v>
      </c>
      <c r="T2" s="8" t="s">
        <v>32</v>
      </c>
      <c r="V2" s="9">
        <v>10</v>
      </c>
    </row>
    <row r="3" spans="1:25" x14ac:dyDescent="0.25">
      <c r="A3" s="5" t="s">
        <v>33</v>
      </c>
      <c r="B3" s="5" t="s">
        <v>34</v>
      </c>
      <c r="C3" s="6" t="s">
        <v>35</v>
      </c>
      <c r="D3" s="6" t="s">
        <v>36</v>
      </c>
      <c r="E3" s="5" t="s">
        <v>29</v>
      </c>
      <c r="F3" s="5" t="s">
        <v>30</v>
      </c>
      <c r="G3" s="7">
        <v>2024</v>
      </c>
      <c r="H3" s="7">
        <v>4</v>
      </c>
      <c r="I3" s="8" t="s">
        <v>37</v>
      </c>
      <c r="J3" s="9">
        <v>140000000</v>
      </c>
      <c r="K3" s="9">
        <v>140000000</v>
      </c>
      <c r="L3" s="9">
        <v>0.03</v>
      </c>
      <c r="M3" s="9">
        <v>0.02</v>
      </c>
      <c r="O3" s="9">
        <v>0.01</v>
      </c>
      <c r="P3" s="9">
        <v>1400000</v>
      </c>
      <c r="Q3" s="9">
        <v>1400000</v>
      </c>
    </row>
    <row r="4" spans="1:25" x14ac:dyDescent="0.25">
      <c r="A4" s="5" t="s">
        <v>38</v>
      </c>
      <c r="B4" s="5" t="s">
        <v>39</v>
      </c>
      <c r="C4" s="6" t="s">
        <v>35</v>
      </c>
      <c r="D4" s="6" t="s">
        <v>36</v>
      </c>
      <c r="E4" s="5" t="s">
        <v>29</v>
      </c>
      <c r="F4" s="5" t="s">
        <v>30</v>
      </c>
      <c r="G4" s="7">
        <v>2024</v>
      </c>
      <c r="H4" s="7">
        <v>4</v>
      </c>
      <c r="I4" s="8" t="s">
        <v>40</v>
      </c>
      <c r="J4" s="9">
        <v>210000000</v>
      </c>
      <c r="K4" s="9">
        <v>210000000</v>
      </c>
      <c r="L4" s="9">
        <v>0.03</v>
      </c>
      <c r="M4" s="9">
        <v>0.02</v>
      </c>
      <c r="O4" s="9">
        <v>0.01</v>
      </c>
      <c r="P4" s="9">
        <v>2100000</v>
      </c>
      <c r="Q4" s="9">
        <v>2100000</v>
      </c>
    </row>
    <row r="5" spans="1:25" x14ac:dyDescent="0.25">
      <c r="A5" s="5" t="s">
        <v>41</v>
      </c>
      <c r="B5" s="5" t="s">
        <v>42</v>
      </c>
      <c r="C5" s="6" t="s">
        <v>35</v>
      </c>
      <c r="D5" s="6" t="s">
        <v>43</v>
      </c>
      <c r="E5" s="5" t="s">
        <v>29</v>
      </c>
      <c r="F5" s="5" t="s">
        <v>30</v>
      </c>
      <c r="G5" s="7">
        <v>2024</v>
      </c>
      <c r="H5" s="7">
        <v>4</v>
      </c>
      <c r="I5" s="8" t="s">
        <v>44</v>
      </c>
      <c r="J5" s="9">
        <v>100000000</v>
      </c>
      <c r="K5" s="9">
        <v>100000000</v>
      </c>
      <c r="M5" s="9">
        <v>0.02</v>
      </c>
      <c r="N5" s="9">
        <v>0.04</v>
      </c>
      <c r="O5" s="9">
        <v>0.02</v>
      </c>
      <c r="P5" s="9">
        <v>2000000</v>
      </c>
      <c r="R5" s="9">
        <v>2000000</v>
      </c>
    </row>
    <row r="6" spans="1:25" x14ac:dyDescent="0.25">
      <c r="A6" s="5" t="s">
        <v>45</v>
      </c>
      <c r="B6" s="5" t="s">
        <v>46</v>
      </c>
      <c r="C6" s="6" t="s">
        <v>35</v>
      </c>
      <c r="D6" s="6" t="s">
        <v>43</v>
      </c>
      <c r="E6" s="5" t="s">
        <v>29</v>
      </c>
      <c r="F6" s="5" t="s">
        <v>30</v>
      </c>
      <c r="G6" s="7">
        <v>2024</v>
      </c>
      <c r="H6" s="7">
        <v>4</v>
      </c>
      <c r="I6" s="8" t="s">
        <v>47</v>
      </c>
      <c r="J6" s="9">
        <v>5000000</v>
      </c>
      <c r="K6" s="9">
        <v>5000000</v>
      </c>
      <c r="M6" s="9">
        <v>0.02</v>
      </c>
      <c r="N6" s="9">
        <v>0.04</v>
      </c>
      <c r="O6" s="9">
        <v>0.02</v>
      </c>
      <c r="P6" s="9">
        <v>100000</v>
      </c>
      <c r="R6" s="9">
        <v>100000</v>
      </c>
    </row>
    <row r="7" spans="1:25" x14ac:dyDescent="0.25">
      <c r="A7" s="5" t="s">
        <v>48</v>
      </c>
      <c r="B7" s="5" t="s">
        <v>49</v>
      </c>
      <c r="C7" s="6" t="s">
        <v>35</v>
      </c>
      <c r="D7" s="6" t="s">
        <v>36</v>
      </c>
      <c r="E7" s="5" t="s">
        <v>29</v>
      </c>
      <c r="F7" s="5" t="s">
        <v>30</v>
      </c>
      <c r="G7" s="7">
        <v>2024</v>
      </c>
      <c r="H7" s="7">
        <v>4</v>
      </c>
      <c r="I7" s="8" t="s">
        <v>50</v>
      </c>
      <c r="J7" s="9">
        <v>240000000</v>
      </c>
      <c r="K7" s="9">
        <v>238000000</v>
      </c>
      <c r="L7" s="9">
        <v>0.03</v>
      </c>
      <c r="M7" s="9">
        <v>0.02</v>
      </c>
      <c r="O7" s="9">
        <v>0.01</v>
      </c>
      <c r="P7" s="9">
        <v>2380000</v>
      </c>
      <c r="Q7" s="9">
        <v>2380000</v>
      </c>
    </row>
    <row r="8" spans="1:25" x14ac:dyDescent="0.25">
      <c r="A8" s="5" t="s">
        <v>51</v>
      </c>
      <c r="B8" s="5" t="s">
        <v>52</v>
      </c>
      <c r="C8" s="6" t="s">
        <v>35</v>
      </c>
      <c r="D8" s="6" t="s">
        <v>53</v>
      </c>
      <c r="E8" s="5" t="s">
        <v>29</v>
      </c>
      <c r="F8" s="5" t="s">
        <v>30</v>
      </c>
      <c r="G8" s="7">
        <v>2024</v>
      </c>
      <c r="H8" s="7">
        <v>4</v>
      </c>
      <c r="I8" s="8" t="s">
        <v>50</v>
      </c>
      <c r="J8" s="9">
        <v>240000000</v>
      </c>
      <c r="K8" s="9">
        <v>2000000</v>
      </c>
      <c r="M8" s="9">
        <v>0.02</v>
      </c>
      <c r="N8" s="9">
        <v>4.4999999999999998E-2</v>
      </c>
      <c r="O8" s="9">
        <v>2.5000000000000001E-2</v>
      </c>
      <c r="P8" s="9">
        <v>50000</v>
      </c>
      <c r="R8" s="9">
        <v>50000</v>
      </c>
    </row>
    <row r="9" spans="1:25" x14ac:dyDescent="0.25">
      <c r="A9" s="5" t="s">
        <v>54</v>
      </c>
      <c r="B9" s="5" t="s">
        <v>55</v>
      </c>
      <c r="C9" s="6" t="s">
        <v>35</v>
      </c>
      <c r="D9" s="6" t="s">
        <v>36</v>
      </c>
      <c r="E9" s="5" t="s">
        <v>29</v>
      </c>
      <c r="F9" s="5" t="s">
        <v>30</v>
      </c>
      <c r="G9" s="7">
        <v>2024</v>
      </c>
      <c r="H9" s="7">
        <v>4</v>
      </c>
      <c r="I9" s="8" t="s">
        <v>56</v>
      </c>
      <c r="J9" s="9">
        <v>100000000</v>
      </c>
      <c r="K9" s="9">
        <v>98000000</v>
      </c>
      <c r="L9" s="9">
        <v>0.03</v>
      </c>
      <c r="M9" s="9">
        <v>0.02</v>
      </c>
      <c r="O9" s="9">
        <v>0.01</v>
      </c>
      <c r="P9" s="9">
        <v>980000</v>
      </c>
      <c r="Q9" s="9">
        <v>980000</v>
      </c>
    </row>
    <row r="10" spans="1:25" x14ac:dyDescent="0.25">
      <c r="A10" s="5" t="s">
        <v>57</v>
      </c>
      <c r="B10" s="5" t="s">
        <v>58</v>
      </c>
      <c r="C10" s="6" t="s">
        <v>35</v>
      </c>
      <c r="D10" s="6" t="s">
        <v>53</v>
      </c>
      <c r="E10" s="5" t="s">
        <v>29</v>
      </c>
      <c r="F10" s="5" t="s">
        <v>30</v>
      </c>
      <c r="G10" s="7">
        <v>2024</v>
      </c>
      <c r="H10" s="7">
        <v>4</v>
      </c>
      <c r="I10" s="8" t="s">
        <v>56</v>
      </c>
      <c r="J10" s="9">
        <v>100000000</v>
      </c>
      <c r="K10" s="9">
        <v>2000000</v>
      </c>
      <c r="M10" s="9">
        <v>0.02</v>
      </c>
      <c r="N10" s="9">
        <v>4.4999999999999998E-2</v>
      </c>
      <c r="O10" s="9">
        <v>2.5000000000000001E-2</v>
      </c>
      <c r="P10" s="9">
        <v>50000</v>
      </c>
      <c r="R10" s="9">
        <v>50000</v>
      </c>
    </row>
    <row r="11" spans="1:25" x14ac:dyDescent="0.25">
      <c r="A11" s="5" t="s">
        <v>59</v>
      </c>
      <c r="B11" s="5" t="s">
        <v>60</v>
      </c>
      <c r="C11" s="6" t="s">
        <v>27</v>
      </c>
      <c r="D11" s="6" t="s">
        <v>61</v>
      </c>
      <c r="E11" s="5" t="s">
        <v>29</v>
      </c>
      <c r="F11" s="5" t="s">
        <v>30</v>
      </c>
      <c r="G11" s="7">
        <v>2024</v>
      </c>
      <c r="H11" s="7">
        <v>4</v>
      </c>
      <c r="I11" s="8" t="s">
        <v>56</v>
      </c>
      <c r="P11" s="9">
        <v>20</v>
      </c>
      <c r="T11" s="8" t="s">
        <v>56</v>
      </c>
      <c r="U11" s="9">
        <v>5</v>
      </c>
    </row>
    <row r="13" spans="1:25" x14ac:dyDescent="0.25">
      <c r="P13">
        <f>SUM(P2:P12)</f>
        <v>9060020</v>
      </c>
      <c r="U13">
        <f t="shared" ref="U13" si="0">SUM(U2:U12)</f>
        <v>5</v>
      </c>
      <c r="V13">
        <f>P13-U13</f>
        <v>9060015</v>
      </c>
    </row>
    <row r="20" spans="1:22" x14ac:dyDescent="0.25">
      <c r="A20" s="5" t="s">
        <v>62</v>
      </c>
      <c r="B20" s="5" t="s">
        <v>63</v>
      </c>
      <c r="C20" s="6" t="s">
        <v>35</v>
      </c>
      <c r="D20" s="6" t="s">
        <v>64</v>
      </c>
      <c r="E20" s="5" t="s">
        <v>29</v>
      </c>
      <c r="F20" s="5" t="s">
        <v>30</v>
      </c>
      <c r="G20" s="7">
        <v>2024</v>
      </c>
      <c r="H20" s="7">
        <v>4</v>
      </c>
      <c r="I20" s="8" t="s">
        <v>56</v>
      </c>
      <c r="P20" s="9">
        <v>9060020</v>
      </c>
      <c r="U20" s="9">
        <v>5</v>
      </c>
      <c r="V20">
        <v>9060015</v>
      </c>
    </row>
    <row r="21" spans="1:22" x14ac:dyDescent="0.25">
      <c r="A21" s="5" t="s">
        <v>65</v>
      </c>
      <c r="B21" s="5" t="s">
        <v>66</v>
      </c>
      <c r="C21" s="6" t="s">
        <v>35</v>
      </c>
      <c r="D21" s="6" t="s">
        <v>28</v>
      </c>
      <c r="E21" s="5" t="s">
        <v>29</v>
      </c>
      <c r="F21" s="5" t="s">
        <v>30</v>
      </c>
      <c r="G21" s="7">
        <v>2024</v>
      </c>
      <c r="H21" s="7">
        <v>5</v>
      </c>
      <c r="I21" s="8" t="s">
        <v>67</v>
      </c>
      <c r="V21">
        <v>9060015</v>
      </c>
    </row>
    <row r="22" spans="1:22" x14ac:dyDescent="0.25">
      <c r="A22" s="5" t="s">
        <v>68</v>
      </c>
      <c r="B22" s="5" t="s">
        <v>69</v>
      </c>
      <c r="C22" s="6" t="s">
        <v>35</v>
      </c>
      <c r="D22" s="6" t="s">
        <v>36</v>
      </c>
      <c r="E22" s="5" t="s">
        <v>29</v>
      </c>
      <c r="F22" s="5" t="s">
        <v>30</v>
      </c>
      <c r="G22" s="7">
        <v>2024</v>
      </c>
      <c r="H22" s="7">
        <v>5</v>
      </c>
      <c r="I22" s="8" t="s">
        <v>67</v>
      </c>
      <c r="J22" s="9">
        <v>200000000</v>
      </c>
      <c r="K22" s="9">
        <v>200000000</v>
      </c>
      <c r="L22" s="9">
        <v>0.03</v>
      </c>
      <c r="M22" s="9">
        <v>0.02</v>
      </c>
      <c r="O22" s="9">
        <v>0.01</v>
      </c>
      <c r="P22" s="9">
        <v>2000000</v>
      </c>
      <c r="Q22" s="9">
        <v>2000000</v>
      </c>
    </row>
    <row r="23" spans="1:22" x14ac:dyDescent="0.25">
      <c r="A23" s="5" t="s">
        <v>70</v>
      </c>
      <c r="B23" s="5" t="s">
        <v>71</v>
      </c>
      <c r="C23" s="6" t="s">
        <v>35</v>
      </c>
      <c r="D23" s="6" t="s">
        <v>36</v>
      </c>
      <c r="E23" s="5" t="s">
        <v>29</v>
      </c>
      <c r="F23" s="5" t="s">
        <v>30</v>
      </c>
      <c r="G23" s="7">
        <v>2024</v>
      </c>
      <c r="H23" s="7">
        <v>5</v>
      </c>
      <c r="I23" s="8" t="s">
        <v>72</v>
      </c>
      <c r="J23" s="9">
        <v>80000000</v>
      </c>
      <c r="K23" s="9">
        <v>80000000</v>
      </c>
      <c r="L23" s="9">
        <v>0.03</v>
      </c>
      <c r="M23" s="9">
        <v>0.02</v>
      </c>
      <c r="O23" s="9">
        <v>0.01</v>
      </c>
      <c r="P23" s="9">
        <v>800000</v>
      </c>
      <c r="Q23" s="9">
        <v>800000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31" workbookViewId="0">
      <selection activeCell="L53" sqref="L53"/>
    </sheetView>
  </sheetViews>
  <sheetFormatPr defaultRowHeight="13.8" x14ac:dyDescent="0.25"/>
  <cols>
    <col min="2" max="2" width="7.109375" customWidth="1"/>
    <col min="3" max="3" width="14.21875" customWidth="1"/>
    <col min="4" max="4" width="15.33203125" customWidth="1"/>
    <col min="5" max="5" width="13.33203125" customWidth="1"/>
    <col min="6" max="6" width="12" customWidth="1"/>
    <col min="7" max="7" width="15" customWidth="1"/>
    <col min="8" max="8" width="9" customWidth="1"/>
    <col min="9" max="9" width="15.21875" customWidth="1"/>
    <col min="10" max="10" width="14.88671875" customWidth="1"/>
  </cols>
  <sheetData>
    <row r="1" spans="1:10" s="13" customFormat="1" x14ac:dyDescent="0.25">
      <c r="A1" s="13" t="s">
        <v>85</v>
      </c>
      <c r="B1" s="13" t="s">
        <v>82</v>
      </c>
    </row>
    <row r="2" spans="1:10" x14ac:dyDescent="0.25">
      <c r="B2" s="10" t="s">
        <v>73</v>
      </c>
      <c r="C2" s="10" t="s">
        <v>74</v>
      </c>
      <c r="D2" s="10" t="s">
        <v>75</v>
      </c>
      <c r="E2" s="10" t="s">
        <v>76</v>
      </c>
      <c r="F2" s="10" t="s">
        <v>77</v>
      </c>
      <c r="G2" s="10" t="s">
        <v>78</v>
      </c>
      <c r="H2" s="10" t="s">
        <v>79</v>
      </c>
      <c r="I2" s="10" t="s">
        <v>80</v>
      </c>
      <c r="J2" s="10" t="s">
        <v>81</v>
      </c>
    </row>
    <row r="3" spans="1:10" x14ac:dyDescent="0.25">
      <c r="B3" s="11">
        <v>4</v>
      </c>
      <c r="C3" s="12">
        <v>45407</v>
      </c>
      <c r="D3" s="11">
        <v>140000000</v>
      </c>
      <c r="E3" s="11">
        <v>140000000</v>
      </c>
      <c r="F3" s="11">
        <v>0.03</v>
      </c>
      <c r="G3" s="11">
        <v>0.02</v>
      </c>
      <c r="H3" s="11"/>
      <c r="I3" s="11">
        <v>0.01</v>
      </c>
      <c r="J3" s="11">
        <v>1400000</v>
      </c>
    </row>
    <row r="4" spans="1:10" x14ac:dyDescent="0.25">
      <c r="B4" s="11">
        <v>4</v>
      </c>
      <c r="C4" s="12">
        <v>45408</v>
      </c>
      <c r="D4" s="11">
        <v>210000000</v>
      </c>
      <c r="E4" s="11">
        <v>210000000</v>
      </c>
      <c r="F4" s="11">
        <v>0.03</v>
      </c>
      <c r="G4" s="11">
        <v>0.02</v>
      </c>
      <c r="H4" s="11"/>
      <c r="I4" s="11">
        <v>0.01</v>
      </c>
      <c r="J4" s="11">
        <v>2100000</v>
      </c>
    </row>
    <row r="5" spans="1:10" x14ac:dyDescent="0.25">
      <c r="B5" s="11">
        <v>4</v>
      </c>
      <c r="C5" s="12">
        <v>45409</v>
      </c>
      <c r="D5" s="11">
        <v>100000000</v>
      </c>
      <c r="E5" s="11">
        <v>100000000</v>
      </c>
      <c r="F5" s="11"/>
      <c r="G5" s="11">
        <v>0.02</v>
      </c>
      <c r="H5" s="11">
        <v>0.04</v>
      </c>
      <c r="I5" s="11">
        <v>0.02</v>
      </c>
      <c r="J5" s="11">
        <v>2000000</v>
      </c>
    </row>
    <row r="6" spans="1:10" x14ac:dyDescent="0.25">
      <c r="B6" s="11">
        <v>4</v>
      </c>
      <c r="C6" s="12">
        <v>45410</v>
      </c>
      <c r="D6" s="11">
        <v>5000000</v>
      </c>
      <c r="E6" s="11">
        <v>5000000</v>
      </c>
      <c r="F6" s="11"/>
      <c r="G6" s="11">
        <v>0.02</v>
      </c>
      <c r="H6" s="11">
        <v>0.04</v>
      </c>
      <c r="I6" s="11">
        <v>0.02</v>
      </c>
      <c r="J6" s="11">
        <v>100000</v>
      </c>
    </row>
    <row r="7" spans="1:10" x14ac:dyDescent="0.25">
      <c r="B7" s="11">
        <v>4</v>
      </c>
      <c r="C7" s="12">
        <v>45411</v>
      </c>
      <c r="D7" s="11">
        <v>240000000</v>
      </c>
      <c r="E7" s="11">
        <v>238000000</v>
      </c>
      <c r="F7" s="11">
        <v>0.03</v>
      </c>
      <c r="G7" s="11">
        <v>0.02</v>
      </c>
      <c r="H7" s="11"/>
      <c r="I7" s="11">
        <v>0.01</v>
      </c>
      <c r="J7" s="11">
        <v>2380000</v>
      </c>
    </row>
    <row r="8" spans="1:10" x14ac:dyDescent="0.25">
      <c r="B8" s="11">
        <v>4</v>
      </c>
      <c r="C8" s="12">
        <v>45411</v>
      </c>
      <c r="D8" s="11">
        <v>240000000</v>
      </c>
      <c r="E8" s="11">
        <v>2000000</v>
      </c>
      <c r="F8" s="11"/>
      <c r="G8" s="11">
        <v>0.02</v>
      </c>
      <c r="H8" s="11">
        <v>4.4999999999999998E-2</v>
      </c>
      <c r="I8" s="11">
        <v>2.5000000000000001E-2</v>
      </c>
      <c r="J8" s="11">
        <v>50000</v>
      </c>
    </row>
    <row r="9" spans="1:10" x14ac:dyDescent="0.25">
      <c r="B9" s="11">
        <v>4</v>
      </c>
      <c r="C9" s="12">
        <v>45412</v>
      </c>
      <c r="D9" s="11">
        <v>100000000</v>
      </c>
      <c r="E9" s="11">
        <v>98000000</v>
      </c>
      <c r="F9" s="11">
        <v>0.03</v>
      </c>
      <c r="G9" s="11">
        <v>0.02</v>
      </c>
      <c r="H9" s="11"/>
      <c r="I9" s="11">
        <v>0.01</v>
      </c>
      <c r="J9" s="11">
        <v>980000</v>
      </c>
    </row>
    <row r="10" spans="1:10" x14ac:dyDescent="0.25">
      <c r="B10" s="11">
        <v>4</v>
      </c>
      <c r="C10" s="12">
        <v>45412</v>
      </c>
      <c r="D10" s="11">
        <v>100000000</v>
      </c>
      <c r="E10" s="11">
        <v>2000000</v>
      </c>
      <c r="F10" s="11"/>
      <c r="G10" s="11">
        <v>0.02</v>
      </c>
      <c r="H10" s="11">
        <v>4.4999999999999998E-2</v>
      </c>
      <c r="I10" s="11">
        <v>2.5000000000000001E-2</v>
      </c>
      <c r="J10" s="11">
        <v>50000</v>
      </c>
    </row>
    <row r="11" spans="1:10" x14ac:dyDescent="0.25">
      <c r="J11" s="17">
        <f>SUM(J3:J10)</f>
        <v>9060000</v>
      </c>
    </row>
    <row r="12" spans="1:10" s="13" customFormat="1" x14ac:dyDescent="0.25">
      <c r="B12" s="13" t="s">
        <v>83</v>
      </c>
    </row>
    <row r="15" spans="1:10" x14ac:dyDescent="0.25">
      <c r="B15" s="10" t="s">
        <v>73</v>
      </c>
      <c r="C15" s="10" t="s">
        <v>74</v>
      </c>
      <c r="D15" s="10" t="s">
        <v>75</v>
      </c>
      <c r="E15" s="10" t="s">
        <v>76</v>
      </c>
      <c r="F15" s="10" t="s">
        <v>77</v>
      </c>
      <c r="G15" s="10" t="s">
        <v>78</v>
      </c>
      <c r="H15" s="10" t="s">
        <v>79</v>
      </c>
      <c r="I15" s="10" t="s">
        <v>80</v>
      </c>
      <c r="J15" s="10" t="s">
        <v>81</v>
      </c>
    </row>
    <row r="16" spans="1:10" x14ac:dyDescent="0.25">
      <c r="C16" t="s">
        <v>84</v>
      </c>
    </row>
    <row r="17" spans="1:12" x14ac:dyDescent="0.25">
      <c r="B17" s="11">
        <v>4</v>
      </c>
      <c r="C17" s="12">
        <v>45407</v>
      </c>
      <c r="D17" s="11">
        <v>140000000</v>
      </c>
      <c r="E17" s="11">
        <v>140000000</v>
      </c>
      <c r="F17" s="11">
        <v>0.03</v>
      </c>
      <c r="G17" s="11">
        <v>2.1000000000000001E-2</v>
      </c>
      <c r="H17" s="11"/>
      <c r="I17" s="11">
        <f>F17-G17</f>
        <v>8.9999999999999976E-3</v>
      </c>
      <c r="J17" s="11">
        <f>I17*E17</f>
        <v>1259999.9999999998</v>
      </c>
    </row>
    <row r="18" spans="1:12" x14ac:dyDescent="0.25">
      <c r="B18" s="11">
        <v>4</v>
      </c>
      <c r="C18" s="12">
        <v>45408</v>
      </c>
      <c r="D18" s="11">
        <v>210000000</v>
      </c>
      <c r="E18" s="11">
        <v>210000000</v>
      </c>
      <c r="F18" s="11">
        <v>0.03</v>
      </c>
      <c r="G18" s="11">
        <v>2.1000000000000001E-2</v>
      </c>
      <c r="H18" s="11"/>
      <c r="I18" s="11">
        <f t="shared" ref="I18:I23" si="0">F18-G18</f>
        <v>8.9999999999999976E-3</v>
      </c>
      <c r="J18" s="11">
        <f t="shared" ref="J18:J24" si="1">I18*E18</f>
        <v>1889999.9999999995</v>
      </c>
    </row>
    <row r="19" spans="1:12" x14ac:dyDescent="0.25">
      <c r="B19" s="11">
        <v>4</v>
      </c>
      <c r="C19" s="12">
        <v>45409</v>
      </c>
      <c r="D19" s="11">
        <v>100000000</v>
      </c>
      <c r="E19" s="11">
        <v>100000000</v>
      </c>
      <c r="F19" s="11"/>
      <c r="G19" s="11">
        <v>2.1000000000000001E-2</v>
      </c>
      <c r="H19" s="11">
        <v>0.04</v>
      </c>
      <c r="I19" s="11">
        <f>H19-G19</f>
        <v>1.9E-2</v>
      </c>
      <c r="J19" s="11">
        <f t="shared" si="1"/>
        <v>1900000</v>
      </c>
    </row>
    <row r="20" spans="1:12" x14ac:dyDescent="0.25">
      <c r="B20" s="11">
        <v>4</v>
      </c>
      <c r="C20" s="12">
        <v>45410</v>
      </c>
      <c r="D20" s="11">
        <v>5000000</v>
      </c>
      <c r="E20" s="11">
        <v>5000000</v>
      </c>
      <c r="F20" s="11"/>
      <c r="G20" s="11">
        <v>2.1000000000000001E-2</v>
      </c>
      <c r="H20" s="11">
        <v>0.04</v>
      </c>
      <c r="I20" s="11">
        <f>H20-G20</f>
        <v>1.9E-2</v>
      </c>
      <c r="J20" s="11">
        <f t="shared" si="1"/>
        <v>95000</v>
      </c>
    </row>
    <row r="21" spans="1:12" x14ac:dyDescent="0.25">
      <c r="B21" s="11">
        <v>4</v>
      </c>
      <c r="C21" s="12">
        <v>45411</v>
      </c>
      <c r="D21" s="11">
        <v>240000000</v>
      </c>
      <c r="E21" s="11">
        <v>238000000</v>
      </c>
      <c r="F21" s="11">
        <v>0.03</v>
      </c>
      <c r="G21" s="11">
        <v>2.1000000000000001E-2</v>
      </c>
      <c r="H21" s="11"/>
      <c r="I21" s="11">
        <f t="shared" si="0"/>
        <v>8.9999999999999976E-3</v>
      </c>
      <c r="J21" s="11">
        <f t="shared" si="1"/>
        <v>2141999.9999999995</v>
      </c>
    </row>
    <row r="22" spans="1:12" x14ac:dyDescent="0.25">
      <c r="B22" s="11">
        <v>4</v>
      </c>
      <c r="C22" s="12">
        <v>45411</v>
      </c>
      <c r="D22" s="11">
        <v>240000000</v>
      </c>
      <c r="E22" s="11">
        <v>2000000</v>
      </c>
      <c r="F22" s="11"/>
      <c r="G22" s="11">
        <v>2.1000000000000001E-2</v>
      </c>
      <c r="H22" s="11">
        <v>4.4999999999999998E-2</v>
      </c>
      <c r="I22" s="11">
        <f>H22-G22</f>
        <v>2.3999999999999997E-2</v>
      </c>
      <c r="J22" s="11">
        <f t="shared" si="1"/>
        <v>47999.999999999993</v>
      </c>
    </row>
    <row r="23" spans="1:12" x14ac:dyDescent="0.25">
      <c r="B23" s="11">
        <v>4</v>
      </c>
      <c r="C23" s="12">
        <v>45412</v>
      </c>
      <c r="D23" s="11">
        <v>100000000</v>
      </c>
      <c r="E23" s="11">
        <v>98000000</v>
      </c>
      <c r="F23" s="11">
        <v>0.03</v>
      </c>
      <c r="G23" s="11">
        <v>2.1000000000000001E-2</v>
      </c>
      <c r="H23" s="11"/>
      <c r="I23" s="11">
        <f t="shared" si="0"/>
        <v>8.9999999999999976E-3</v>
      </c>
      <c r="J23" s="11">
        <f t="shared" si="1"/>
        <v>881999.99999999977</v>
      </c>
    </row>
    <row r="24" spans="1:12" x14ac:dyDescent="0.25">
      <c r="B24" s="11">
        <v>4</v>
      </c>
      <c r="C24" s="12">
        <v>45412</v>
      </c>
      <c r="D24" s="11">
        <v>100000000</v>
      </c>
      <c r="E24" s="11">
        <v>2000000</v>
      </c>
      <c r="F24" s="11"/>
      <c r="G24" s="11">
        <v>2.1000000000000001E-2</v>
      </c>
      <c r="H24" s="11">
        <v>4.4999999999999998E-2</v>
      </c>
      <c r="I24" s="11">
        <f>H24-G24</f>
        <v>2.3999999999999997E-2</v>
      </c>
      <c r="J24" s="11">
        <f t="shared" si="1"/>
        <v>47999.999999999993</v>
      </c>
    </row>
    <row r="25" spans="1:12" x14ac:dyDescent="0.25">
      <c r="J25" s="17">
        <f>SUM(J17:J24)</f>
        <v>8264999.9999999981</v>
      </c>
      <c r="L25" s="14">
        <f>J25-J11</f>
        <v>-795000.00000000186</v>
      </c>
    </row>
    <row r="28" spans="1:12" s="16" customFormat="1" x14ac:dyDescent="0.25"/>
    <row r="30" spans="1:12" s="13" customFormat="1" x14ac:dyDescent="0.25">
      <c r="A30" s="13" t="s">
        <v>86</v>
      </c>
      <c r="B30" s="13" t="s">
        <v>87</v>
      </c>
    </row>
    <row r="31" spans="1:12" x14ac:dyDescent="0.25">
      <c r="B31" s="10" t="s">
        <v>73</v>
      </c>
      <c r="C31" s="10" t="s">
        <v>74</v>
      </c>
      <c r="D31" s="10" t="s">
        <v>75</v>
      </c>
      <c r="E31" s="10" t="s">
        <v>76</v>
      </c>
      <c r="F31" s="10" t="s">
        <v>77</v>
      </c>
      <c r="G31" s="10" t="s">
        <v>78</v>
      </c>
      <c r="H31" s="10" t="s">
        <v>79</v>
      </c>
      <c r="I31" s="10" t="s">
        <v>80</v>
      </c>
      <c r="J31" s="10" t="s">
        <v>81</v>
      </c>
    </row>
    <row r="33" spans="1:13" x14ac:dyDescent="0.25">
      <c r="B33" s="11">
        <v>4</v>
      </c>
      <c r="C33" s="12">
        <v>45408</v>
      </c>
      <c r="D33" s="11">
        <v>210000000</v>
      </c>
      <c r="E33" s="11">
        <v>210000000</v>
      </c>
      <c r="F33" s="11">
        <v>0.03</v>
      </c>
      <c r="G33" s="11">
        <v>2.1000000000000001E-2</v>
      </c>
      <c r="H33" s="11"/>
      <c r="I33" s="11">
        <f t="shared" ref="I33:I38" si="2">F33-G33</f>
        <v>8.9999999999999976E-3</v>
      </c>
      <c r="J33" s="11">
        <f t="shared" ref="J33:J39" si="3">I33*E33</f>
        <v>1889999.9999999995</v>
      </c>
      <c r="L33" t="s">
        <v>90</v>
      </c>
    </row>
    <row r="34" spans="1:13" x14ac:dyDescent="0.25">
      <c r="B34" s="18">
        <v>4</v>
      </c>
      <c r="C34" s="19">
        <v>45409</v>
      </c>
      <c r="D34" s="18">
        <v>100000000</v>
      </c>
      <c r="E34" s="18">
        <v>100000000</v>
      </c>
      <c r="F34" s="18"/>
      <c r="G34" s="18">
        <v>2.1000000000000001E-2</v>
      </c>
      <c r="H34" s="18">
        <v>0.04</v>
      </c>
      <c r="I34" s="18">
        <f>H34-G34</f>
        <v>1.9E-2</v>
      </c>
      <c r="J34" s="18"/>
      <c r="K34" s="15" t="s">
        <v>88</v>
      </c>
      <c r="L34" s="15" t="s">
        <v>89</v>
      </c>
      <c r="M34" s="15"/>
    </row>
    <row r="35" spans="1:13" x14ac:dyDescent="0.25">
      <c r="B35" s="18">
        <v>4</v>
      </c>
      <c r="C35" s="19">
        <v>45410</v>
      </c>
      <c r="D35" s="18">
        <v>5000000</v>
      </c>
      <c r="E35" s="18">
        <v>5000000</v>
      </c>
      <c r="F35" s="18"/>
      <c r="G35" s="18">
        <v>2.1000000000000001E-2</v>
      </c>
      <c r="H35" s="18">
        <v>0.04</v>
      </c>
      <c r="I35" s="18">
        <f>H35-G35</f>
        <v>1.9E-2</v>
      </c>
      <c r="J35" s="18"/>
      <c r="K35" s="15" t="s">
        <v>88</v>
      </c>
      <c r="L35" s="15" t="s">
        <v>89</v>
      </c>
      <c r="M35" s="15"/>
    </row>
    <row r="36" spans="1:13" x14ac:dyDescent="0.25">
      <c r="B36" s="11">
        <v>4</v>
      </c>
      <c r="C36" s="12">
        <v>45411</v>
      </c>
      <c r="D36" s="11">
        <v>240000000</v>
      </c>
      <c r="E36" s="11">
        <v>238000000</v>
      </c>
      <c r="F36" s="11">
        <v>0.03</v>
      </c>
      <c r="G36" s="11">
        <v>2.1000000000000001E-2</v>
      </c>
      <c r="H36" s="11"/>
      <c r="I36" s="11">
        <f t="shared" ref="I36:I39" si="4">F36-G36</f>
        <v>8.9999999999999976E-3</v>
      </c>
      <c r="J36" s="11">
        <f t="shared" si="3"/>
        <v>2141999.9999999995</v>
      </c>
    </row>
    <row r="37" spans="1:13" x14ac:dyDescent="0.25">
      <c r="B37" s="18">
        <v>4</v>
      </c>
      <c r="C37" s="19">
        <v>45411</v>
      </c>
      <c r="D37" s="18">
        <v>240000000</v>
      </c>
      <c r="E37" s="18">
        <v>2000000</v>
      </c>
      <c r="F37" s="18"/>
      <c r="G37" s="18">
        <v>2.1000000000000001E-2</v>
      </c>
      <c r="H37" s="18">
        <v>4.4999999999999998E-2</v>
      </c>
      <c r="I37" s="18">
        <f>H37-G37</f>
        <v>2.3999999999999997E-2</v>
      </c>
      <c r="J37" s="18"/>
      <c r="K37" s="15"/>
      <c r="L37" s="15" t="s">
        <v>91</v>
      </c>
      <c r="M37" s="15"/>
    </row>
    <row r="38" spans="1:13" x14ac:dyDescent="0.25">
      <c r="B38" s="11">
        <v>4</v>
      </c>
      <c r="C38" s="12">
        <v>45412</v>
      </c>
      <c r="D38" s="11">
        <v>100000000</v>
      </c>
      <c r="E38" s="11">
        <v>98000000</v>
      </c>
      <c r="F38" s="11">
        <v>0.03</v>
      </c>
      <c r="G38" s="11">
        <v>2.1000000000000001E-2</v>
      </c>
      <c r="H38" s="11"/>
      <c r="I38" s="11">
        <f t="shared" ref="I38:I39" si="5">F38-G38</f>
        <v>8.9999999999999976E-3</v>
      </c>
      <c r="J38" s="11">
        <f t="shared" si="3"/>
        <v>881999.99999999977</v>
      </c>
    </row>
    <row r="39" spans="1:13" x14ac:dyDescent="0.25">
      <c r="B39" s="18">
        <v>4</v>
      </c>
      <c r="C39" s="19">
        <v>45412</v>
      </c>
      <c r="D39" s="18">
        <v>100000000</v>
      </c>
      <c r="E39" s="18">
        <v>2000000</v>
      </c>
      <c r="F39" s="18"/>
      <c r="G39" s="18">
        <v>2.1000000000000001E-2</v>
      </c>
      <c r="H39" s="18">
        <v>4.4999999999999998E-2</v>
      </c>
      <c r="I39" s="18">
        <f>H39-G39</f>
        <v>2.3999999999999997E-2</v>
      </c>
      <c r="J39" s="18"/>
      <c r="K39" s="15"/>
      <c r="L39" s="15" t="s">
        <v>91</v>
      </c>
      <c r="M39" s="15"/>
    </row>
    <row r="40" spans="1:13" x14ac:dyDescent="0.25">
      <c r="G40" s="11"/>
      <c r="H40" s="11"/>
      <c r="I40" s="11"/>
      <c r="J40" s="17">
        <f>SUM(J33:J39)</f>
        <v>4913999.9999999991</v>
      </c>
    </row>
    <row r="42" spans="1:13" x14ac:dyDescent="0.25">
      <c r="A42" s="13" t="s">
        <v>86</v>
      </c>
      <c r="B42" s="13" t="s">
        <v>87</v>
      </c>
      <c r="C42" s="13"/>
      <c r="D42" s="13"/>
      <c r="E42" s="13"/>
      <c r="F42" s="13"/>
    </row>
    <row r="43" spans="1:13" x14ac:dyDescent="0.25">
      <c r="B43" s="10" t="s">
        <v>73</v>
      </c>
      <c r="C43" s="10" t="s">
        <v>74</v>
      </c>
      <c r="D43" s="10" t="s">
        <v>75</v>
      </c>
      <c r="E43" s="10" t="s">
        <v>76</v>
      </c>
      <c r="F43" s="10" t="s">
        <v>77</v>
      </c>
      <c r="G43" s="10" t="s">
        <v>78</v>
      </c>
      <c r="H43" s="10" t="s">
        <v>79</v>
      </c>
      <c r="I43" s="10" t="s">
        <v>80</v>
      </c>
      <c r="J43" s="10" t="s">
        <v>81</v>
      </c>
    </row>
    <row r="45" spans="1:13" x14ac:dyDescent="0.25">
      <c r="B45" s="11">
        <v>4</v>
      </c>
      <c r="C45" s="12">
        <v>45408</v>
      </c>
      <c r="D45" s="11">
        <v>210000000</v>
      </c>
      <c r="E45" s="11">
        <v>210000000</v>
      </c>
      <c r="F45" s="11">
        <v>3.1E-2</v>
      </c>
      <c r="G45" s="11">
        <v>2.1000000000000001E-2</v>
      </c>
      <c r="H45" s="11"/>
      <c r="I45" s="11">
        <f t="shared" ref="I45:I50" si="6">F45-G45</f>
        <v>9.9999999999999985E-3</v>
      </c>
      <c r="J45" s="11">
        <f t="shared" ref="J45:J51" si="7">I45*E45</f>
        <v>2099999.9999999995</v>
      </c>
      <c r="L45" t="s">
        <v>90</v>
      </c>
    </row>
    <row r="46" spans="1:13" x14ac:dyDescent="0.25">
      <c r="B46" s="18">
        <v>4</v>
      </c>
      <c r="C46" s="19">
        <v>45409</v>
      </c>
      <c r="D46" s="18">
        <v>100000000</v>
      </c>
      <c r="E46" s="18">
        <v>100000000</v>
      </c>
      <c r="F46" s="18"/>
      <c r="G46" s="18">
        <v>2.1000000000000001E-2</v>
      </c>
      <c r="H46" s="18">
        <v>0.04</v>
      </c>
      <c r="I46" s="18">
        <f>H46-G46</f>
        <v>1.9E-2</v>
      </c>
      <c r="J46" s="18"/>
      <c r="K46" s="15"/>
      <c r="L46" s="15" t="s">
        <v>89</v>
      </c>
      <c r="M46" s="15"/>
    </row>
    <row r="47" spans="1:13" x14ac:dyDescent="0.25">
      <c r="B47" s="18">
        <v>4</v>
      </c>
      <c r="C47" s="19">
        <v>45410</v>
      </c>
      <c r="D47" s="18">
        <v>5000000</v>
      </c>
      <c r="E47" s="18">
        <v>5000000</v>
      </c>
      <c r="F47" s="18"/>
      <c r="G47" s="18">
        <v>2.1000000000000001E-2</v>
      </c>
      <c r="H47" s="18">
        <v>0.04</v>
      </c>
      <c r="I47" s="18">
        <f>H47-G47</f>
        <v>1.9E-2</v>
      </c>
      <c r="J47" s="18"/>
      <c r="K47" s="15"/>
      <c r="L47" s="15" t="s">
        <v>89</v>
      </c>
      <c r="M47" s="15"/>
    </row>
    <row r="48" spans="1:13" x14ac:dyDescent="0.25">
      <c r="B48" s="11">
        <v>4</v>
      </c>
      <c r="C48" s="12">
        <v>45411</v>
      </c>
      <c r="D48" s="11">
        <v>240000000</v>
      </c>
      <c r="E48" s="11">
        <v>238000000</v>
      </c>
      <c r="F48" s="11">
        <v>3.1E-2</v>
      </c>
      <c r="G48" s="11">
        <v>2.1000000000000001E-2</v>
      </c>
      <c r="H48" s="11"/>
      <c r="I48" s="11">
        <f t="shared" ref="I48:I51" si="8">F48-G48</f>
        <v>9.9999999999999985E-3</v>
      </c>
      <c r="J48" s="11">
        <f t="shared" si="7"/>
        <v>2379999.9999999995</v>
      </c>
      <c r="L48" t="s">
        <v>90</v>
      </c>
    </row>
    <row r="49" spans="2:13" x14ac:dyDescent="0.25">
      <c r="B49" s="18">
        <v>4</v>
      </c>
      <c r="C49" s="19">
        <v>45411</v>
      </c>
      <c r="D49" s="18">
        <v>240000000</v>
      </c>
      <c r="E49" s="18">
        <v>2000000</v>
      </c>
      <c r="F49" s="18"/>
      <c r="G49" s="18">
        <v>2.1000000000000001E-2</v>
      </c>
      <c r="H49" s="18">
        <v>4.4999999999999998E-2</v>
      </c>
      <c r="I49" s="18">
        <f>H49-G49</f>
        <v>2.3999999999999997E-2</v>
      </c>
      <c r="J49" s="18"/>
      <c r="K49" s="15"/>
      <c r="L49" s="15" t="s">
        <v>91</v>
      </c>
      <c r="M49" s="15"/>
    </row>
    <row r="50" spans="2:13" x14ac:dyDescent="0.25">
      <c r="B50" s="11">
        <v>4</v>
      </c>
      <c r="C50" s="12">
        <v>45412</v>
      </c>
      <c r="D50" s="11">
        <v>100000000</v>
      </c>
      <c r="E50" s="11">
        <v>98000000</v>
      </c>
      <c r="F50" s="11">
        <v>3.1E-2</v>
      </c>
      <c r="G50" s="11">
        <v>2.1000000000000001E-2</v>
      </c>
      <c r="H50" s="11"/>
      <c r="I50" s="11">
        <f t="shared" ref="I50:I51" si="9">F50-G50</f>
        <v>9.9999999999999985E-3</v>
      </c>
      <c r="J50" s="11">
        <f t="shared" si="7"/>
        <v>979999.99999999988</v>
      </c>
      <c r="L50" t="s">
        <v>90</v>
      </c>
    </row>
    <row r="51" spans="2:13" x14ac:dyDescent="0.25">
      <c r="B51" s="18">
        <v>4</v>
      </c>
      <c r="C51" s="19">
        <v>45412</v>
      </c>
      <c r="D51" s="18">
        <v>100000000</v>
      </c>
      <c r="E51" s="18">
        <v>2000000</v>
      </c>
      <c r="F51" s="18"/>
      <c r="G51" s="18">
        <v>2.1000000000000001E-2</v>
      </c>
      <c r="H51" s="18">
        <v>4.4999999999999998E-2</v>
      </c>
      <c r="I51" s="18">
        <f>H51-G51</f>
        <v>2.3999999999999997E-2</v>
      </c>
      <c r="J51" s="18"/>
      <c r="K51" s="15"/>
      <c r="L51" s="15" t="s">
        <v>91</v>
      </c>
      <c r="M51" s="15"/>
    </row>
    <row r="52" spans="2:13" x14ac:dyDescent="0.25">
      <c r="J52" s="17">
        <f>SUM(J45:J51)</f>
        <v>5459999.9999999991</v>
      </c>
      <c r="L52" s="14">
        <f>J52-J40</f>
        <v>546000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ignoredErrors>
    <ignoredError sqref="I21 I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列表数据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DAMON</cp:lastModifiedBy>
  <dcterms:created xsi:type="dcterms:W3CDTF">2024-05-06T10:39:17Z</dcterms:created>
  <dcterms:modified xsi:type="dcterms:W3CDTF">2024-05-07T10:15:45Z</dcterms:modified>
</cp:coreProperties>
</file>